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労務・業務担当\0_補助金関係\人材確保支援事業（兵庫県）\令和8年度\★公共交通事業者人材確保支援事業（免許取得支援）\３．交付申請・実績報告\１．様式\"/>
    </mc:Choice>
  </mc:AlternateContent>
  <xr:revisionPtr revIDLastSave="0" documentId="13_ncr:1_{20969ED6-74AC-4FAA-A74F-A79EE6FD0F6D}" xr6:coauthVersionLast="47" xr6:coauthVersionMax="47" xr10:uidLastSave="{00000000-0000-0000-0000-000000000000}"/>
  <bookViews>
    <workbookView xWindow="-108" yWindow="-108" windowWidth="23256" windowHeight="12456" xr2:uid="{570B6687-E565-4555-8F6E-48E3FC107696}"/>
  </bookViews>
  <sheets>
    <sheet name="算定基礎（二種免許）" sheetId="1" r:id="rId1"/>
  </sheets>
  <definedNames>
    <definedName name="_xlnm._FilterDatabase" localSheetId="0" hidden="1">'算定基礎（二種免許）'!$B$6:$B$15</definedName>
    <definedName name="_xlnm.Print_Area" localSheetId="0">'算定基礎（二種免許）'!$A$1:$AV$21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AZ8" i="1"/>
  <c r="Z8" i="1" s="1"/>
  <c r="W16" i="1"/>
  <c r="K16" i="1"/>
  <c r="J16" i="1"/>
  <c r="I16" i="1"/>
  <c r="H16" i="1"/>
  <c r="A7" i="1"/>
  <c r="A8" i="1" s="1"/>
  <c r="A9" i="1" s="1"/>
  <c r="A10" i="1" s="1"/>
  <c r="A11" i="1" s="1"/>
  <c r="A12" i="1" s="1"/>
  <c r="A13" i="1" s="1"/>
  <c r="A14" i="1" s="1"/>
  <c r="A15" i="1" s="1"/>
  <c r="Z7" i="1" l="1"/>
  <c r="Z12" i="1"/>
  <c r="Z9" i="1"/>
  <c r="Z6" i="1"/>
  <c r="Z15" i="1"/>
  <c r="Z14" i="1"/>
  <c r="Z13" i="1"/>
  <c r="Z11" i="1"/>
  <c r="Z10" i="1"/>
  <c r="Z16" i="1" l="1"/>
  <c r="AQ19" i="1" s="1"/>
  <c r="AE20" i="1" l="1"/>
  <c r="AK20" i="1" s="1"/>
</calcChain>
</file>

<file path=xl/sharedStrings.xml><?xml version="1.0" encoding="utf-8"?>
<sst xmlns="http://schemas.openxmlformats.org/spreadsheetml/2006/main" count="36" uniqueCount="35">
  <si>
    <t>補助対象事業者名</t>
    <phoneticPr fontId="4"/>
  </si>
  <si>
    <t>N0</t>
  </si>
  <si>
    <t>採用日</t>
    <rPh sb="0" eb="2">
      <t>サイヨウ</t>
    </rPh>
    <rPh sb="2" eb="3">
      <t>ビ</t>
    </rPh>
    <phoneticPr fontId="4"/>
  </si>
  <si>
    <t>免許取得日</t>
    <rPh sb="0" eb="2">
      <t>メンキョ</t>
    </rPh>
    <rPh sb="2" eb="5">
      <t>シュトクビ</t>
    </rPh>
    <phoneticPr fontId="4"/>
  </si>
  <si>
    <t>大型</t>
    <rPh sb="0" eb="2">
      <t>オオガタ</t>
    </rPh>
    <phoneticPr fontId="4"/>
  </si>
  <si>
    <t>2種</t>
    <rPh sb="1" eb="2">
      <t>シュ</t>
    </rPh>
    <phoneticPr fontId="4"/>
  </si>
  <si>
    <t>特例</t>
    <rPh sb="0" eb="2">
      <t>トクレイ</t>
    </rPh>
    <phoneticPr fontId="4"/>
  </si>
  <si>
    <t>AT解除</t>
    <rPh sb="2" eb="4">
      <t>カイジョ</t>
    </rPh>
    <phoneticPr fontId="4"/>
  </si>
  <si>
    <t>採用者氏名</t>
    <rPh sb="0" eb="2">
      <t>サイヨウ</t>
    </rPh>
    <rPh sb="2" eb="3">
      <t>シャ</t>
    </rPh>
    <rPh sb="3" eb="5">
      <t>シメイ</t>
    </rPh>
    <phoneticPr fontId="4"/>
  </si>
  <si>
    <t>性別</t>
    <rPh sb="0" eb="2">
      <t>セイベツ</t>
    </rPh>
    <phoneticPr fontId="4"/>
  </si>
  <si>
    <t>採用時年齢</t>
    <rPh sb="0" eb="3">
      <t>サイヨウジ</t>
    </rPh>
    <rPh sb="3" eb="5">
      <t>ネンレイ</t>
    </rPh>
    <phoneticPr fontId="4"/>
  </si>
  <si>
    <t>教習所名</t>
    <rPh sb="0" eb="3">
      <t>キョウシュウジョ</t>
    </rPh>
    <rPh sb="3" eb="4">
      <t>メイ</t>
    </rPh>
    <phoneticPr fontId="4"/>
  </si>
  <si>
    <t>補助対象費用（円）
a</t>
    <rPh sb="0" eb="2">
      <t>ホジョ</t>
    </rPh>
    <rPh sb="2" eb="4">
      <t>タイショウ</t>
    </rPh>
    <rPh sb="4" eb="6">
      <t>ヒヨウ</t>
    </rPh>
    <rPh sb="7" eb="8">
      <t>エン</t>
    </rPh>
    <phoneticPr fontId="4"/>
  </si>
  <si>
    <t>補助金額（円）
a/4 (注１)</t>
    <rPh sb="0" eb="3">
      <t>ホジョキン</t>
    </rPh>
    <rPh sb="3" eb="4">
      <t>ガク</t>
    </rPh>
    <rPh sb="5" eb="6">
      <t>エン</t>
    </rPh>
    <rPh sb="13" eb="14">
      <t>チュウ</t>
    </rPh>
    <phoneticPr fontId="4"/>
  </si>
  <si>
    <t>備考</t>
    <rPh sb="0" eb="2">
      <t>ビコウ</t>
    </rPh>
    <phoneticPr fontId="4"/>
  </si>
  <si>
    <t>計</t>
    <rPh sb="0" eb="1">
      <t>ケイ</t>
    </rPh>
    <phoneticPr fontId="4"/>
  </si>
  <si>
    <t>補助金額（円）</t>
    <rPh sb="0" eb="2">
      <t>ホジョ</t>
    </rPh>
    <rPh sb="2" eb="4">
      <t>キンガク</t>
    </rPh>
    <rPh sb="5" eb="6">
      <t>エン</t>
    </rPh>
    <phoneticPr fontId="4"/>
  </si>
  <si>
    <t>補助金額（千円）</t>
    <rPh sb="0" eb="2">
      <t>ホジョ</t>
    </rPh>
    <rPh sb="2" eb="4">
      <t>キンガク</t>
    </rPh>
    <rPh sb="5" eb="7">
      <t>センエン</t>
    </rPh>
    <phoneticPr fontId="4"/>
  </si>
  <si>
    <t>配属日</t>
    <rPh sb="0" eb="3">
      <t>ハイゾクビ</t>
    </rPh>
    <phoneticPr fontId="2"/>
  </si>
  <si>
    <t>採用・育成計画</t>
    <rPh sb="0" eb="2">
      <t>サイヨウ</t>
    </rPh>
    <rPh sb="3" eb="5">
      <t>イクセイ</t>
    </rPh>
    <rPh sb="5" eb="7">
      <t>ケイカク</t>
    </rPh>
    <phoneticPr fontId="2"/>
  </si>
  <si>
    <t>不足が見込まれるドライバー数</t>
    <rPh sb="0" eb="2">
      <t>フソク</t>
    </rPh>
    <rPh sb="3" eb="5">
      <t>ミコ</t>
    </rPh>
    <rPh sb="13" eb="14">
      <t>スウ</t>
    </rPh>
    <phoneticPr fontId="2"/>
  </si>
  <si>
    <t>R7.4に営業所配属の早期採用数</t>
    <rPh sb="5" eb="8">
      <t>エイギョウショ</t>
    </rPh>
    <rPh sb="8" eb="10">
      <t>ハイゾク</t>
    </rPh>
    <rPh sb="11" eb="13">
      <t>ソウキ</t>
    </rPh>
    <rPh sb="13" eb="16">
      <t>サイヨウスウ</t>
    </rPh>
    <phoneticPr fontId="2"/>
  </si>
  <si>
    <r>
      <t xml:space="preserve">現在のドライバー数
</t>
    </r>
    <r>
      <rPr>
        <sz val="8"/>
        <color theme="1"/>
        <rFont val="ＭＳ Ｐゴシック"/>
        <family val="3"/>
        <charset val="128"/>
      </rPr>
      <t>(R7.3時点の営業所配属済）</t>
    </r>
    <rPh sb="0" eb="2">
      <t>ゲンザイ</t>
    </rPh>
    <rPh sb="8" eb="9">
      <t>スウ</t>
    </rPh>
    <rPh sb="15" eb="17">
      <t>ジテン</t>
    </rPh>
    <rPh sb="18" eb="21">
      <t>エイギョウショ</t>
    </rPh>
    <rPh sb="21" eb="23">
      <t>ハイゾク</t>
    </rPh>
    <rPh sb="23" eb="24">
      <t>スミ</t>
    </rPh>
    <phoneticPr fontId="2"/>
  </si>
  <si>
    <t>a</t>
    <phoneticPr fontId="4"/>
  </si>
  <si>
    <t>b</t>
    <phoneticPr fontId="2"/>
  </si>
  <si>
    <t>c=a-b</t>
    <phoneticPr fontId="2"/>
  </si>
  <si>
    <t>※　不足数（ｃ）を上限として交付を行いますが、予算以上の申請があった際は、審査の上、減額される場合があります。</t>
    <rPh sb="2" eb="5">
      <t>フソクスウ</t>
    </rPh>
    <rPh sb="9" eb="11">
      <t>ジョウゲン</t>
    </rPh>
    <rPh sb="14" eb="16">
      <t>コウフ</t>
    </rPh>
    <rPh sb="17" eb="18">
      <t>オコナ</t>
    </rPh>
    <rPh sb="23" eb="27">
      <t>ヨサンイジョウ</t>
    </rPh>
    <rPh sb="28" eb="30">
      <t>シンセイ</t>
    </rPh>
    <rPh sb="34" eb="35">
      <t>サイ</t>
    </rPh>
    <rPh sb="37" eb="39">
      <t>シンサ</t>
    </rPh>
    <rPh sb="40" eb="41">
      <t>ウエ</t>
    </rPh>
    <rPh sb="42" eb="44">
      <t>ゲンガク</t>
    </rPh>
    <rPh sb="47" eb="49">
      <t>バアイ</t>
    </rPh>
    <phoneticPr fontId="2"/>
  </si>
  <si>
    <t>バス</t>
    <phoneticPr fontId="2"/>
  </si>
  <si>
    <t>タクシー</t>
    <phoneticPr fontId="2"/>
  </si>
  <si>
    <t>選択</t>
    <rPh sb="0" eb="2">
      <t>センタク</t>
    </rPh>
    <phoneticPr fontId="2"/>
  </si>
  <si>
    <t>算定基礎資料</t>
    <rPh sb="0" eb="2">
      <t>サンテイ</t>
    </rPh>
    <rPh sb="2" eb="4">
      <t>キソ</t>
    </rPh>
    <rPh sb="4" eb="6">
      <t>シリョウ</t>
    </rPh>
    <phoneticPr fontId="4"/>
  </si>
  <si>
    <t>R7年度末時点で必要なドライバー数</t>
    <rPh sb="2" eb="4">
      <t>ネンド</t>
    </rPh>
    <rPh sb="4" eb="7">
      <t>マツジテン</t>
    </rPh>
    <rPh sb="8" eb="10">
      <t>ヒツヨウ</t>
    </rPh>
    <rPh sb="16" eb="17">
      <t>スウ</t>
    </rPh>
    <phoneticPr fontId="2"/>
  </si>
  <si>
    <t>R8採用
予定数</t>
    <rPh sb="2" eb="4">
      <t>サイヨウ</t>
    </rPh>
    <rPh sb="5" eb="8">
      <t>ヨテイスウ</t>
    </rPh>
    <phoneticPr fontId="2"/>
  </si>
  <si>
    <t>タクシー</t>
  </si>
  <si>
    <t>(注１)タクシー事業者　　上限100千円/人</t>
    <rPh sb="1" eb="2">
      <t>チュウ</t>
    </rPh>
    <rPh sb="8" eb="11">
      <t>ジギョウシャ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</si>
</sst>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[$-411]ge\.m\.d;@"/>
    <numFmt numFmtId="178" formatCode="#,##0_);[Red]\(#,##0\)"/>
  </numFmts>
  <fonts count="14" x14ac:knownFonts="1"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vertical="center" textRotation="255" wrapText="1"/>
    </xf>
    <xf numFmtId="0" fontId="6" fillId="3" borderId="2" xfId="1" applyFont="1" applyFill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177" fontId="8" fillId="2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>
      <alignment vertical="center"/>
    </xf>
    <xf numFmtId="0" fontId="8" fillId="0" borderId="3" xfId="1" applyFont="1" applyBorder="1">
      <alignment vertical="center"/>
    </xf>
    <xf numFmtId="0" fontId="0" fillId="0" borderId="0" xfId="1" applyFont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 wrapText="1"/>
    </xf>
    <xf numFmtId="177" fontId="8" fillId="2" borderId="3" xfId="1" applyNumberFormat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176" fontId="1" fillId="0" borderId="0" xfId="1" applyNumberFormat="1">
      <alignment vertical="center"/>
    </xf>
    <xf numFmtId="0" fontId="1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" fillId="2" borderId="20" xfId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2" xfId="1" applyNumberFormat="1" applyFont="1" applyFill="1" applyBorder="1" applyAlignment="1">
      <alignment horizontal="center" vertical="center" wrapText="1"/>
    </xf>
    <xf numFmtId="176" fontId="6" fillId="3" borderId="2" xfId="1" applyNumberFormat="1" applyFont="1" applyFill="1" applyBorder="1" applyAlignment="1">
      <alignment horizontal="center" vertical="center"/>
    </xf>
    <xf numFmtId="176" fontId="6" fillId="3" borderId="2" xfId="1" applyNumberFormat="1" applyFont="1" applyFill="1" applyBorder="1" applyAlignment="1">
      <alignment horizontal="center" vertical="center" wrapText="1" shrinkToFit="1"/>
    </xf>
    <xf numFmtId="176" fontId="6" fillId="3" borderId="2" xfId="1" applyNumberFormat="1" applyFont="1" applyFill="1" applyBorder="1" applyAlignment="1">
      <alignment horizontal="center" vertical="center" shrinkToFit="1"/>
    </xf>
    <xf numFmtId="176" fontId="8" fillId="2" borderId="2" xfId="1" applyNumberFormat="1" applyFont="1" applyFill="1" applyBorder="1" applyAlignment="1">
      <alignment horizontal="right" vertical="center"/>
    </xf>
    <xf numFmtId="177" fontId="8" fillId="2" borderId="3" xfId="1" applyNumberFormat="1" applyFont="1" applyFill="1" applyBorder="1" applyAlignment="1">
      <alignment horizontal="center" vertical="center"/>
    </xf>
    <xf numFmtId="177" fontId="8" fillId="2" borderId="4" xfId="1" applyNumberFormat="1" applyFont="1" applyFill="1" applyBorder="1" applyAlignment="1">
      <alignment horizontal="center" vertical="center"/>
    </xf>
    <xf numFmtId="177" fontId="8" fillId="2" borderId="5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176" fontId="8" fillId="2" borderId="2" xfId="1" applyNumberFormat="1" applyFont="1" applyFill="1" applyBorder="1">
      <alignment vertical="center"/>
    </xf>
    <xf numFmtId="176" fontId="8" fillId="2" borderId="3" xfId="1" applyNumberFormat="1" applyFont="1" applyFill="1" applyBorder="1" applyAlignment="1">
      <alignment horizontal="center" vertical="center"/>
    </xf>
    <xf numFmtId="176" fontId="8" fillId="2" borderId="4" xfId="1" applyNumberFormat="1" applyFont="1" applyFill="1" applyBorder="1" applyAlignment="1">
      <alignment horizontal="center" vertical="center"/>
    </xf>
    <xf numFmtId="176" fontId="8" fillId="2" borderId="5" xfId="1" applyNumberFormat="1" applyFont="1" applyFill="1" applyBorder="1" applyAlignment="1">
      <alignment horizontal="center" vertical="center"/>
    </xf>
    <xf numFmtId="176" fontId="8" fillId="2" borderId="2" xfId="1" applyNumberFormat="1" applyFont="1" applyFill="1" applyBorder="1" applyAlignment="1">
      <alignment horizontal="center" vertical="center"/>
    </xf>
    <xf numFmtId="176" fontId="8" fillId="2" borderId="3" xfId="1" applyNumberFormat="1" applyFont="1" applyFill="1" applyBorder="1" applyAlignment="1">
      <alignment horizontal="right" vertical="center"/>
    </xf>
    <xf numFmtId="176" fontId="8" fillId="2" borderId="4" xfId="1" applyNumberFormat="1" applyFont="1" applyFill="1" applyBorder="1" applyAlignment="1">
      <alignment horizontal="right" vertical="center"/>
    </xf>
    <xf numFmtId="176" fontId="8" fillId="2" borderId="5" xfId="1" applyNumberFormat="1" applyFont="1" applyFill="1" applyBorder="1" applyAlignment="1">
      <alignment horizontal="right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shrinkToFit="1"/>
    </xf>
    <xf numFmtId="0" fontId="1" fillId="0" borderId="19" xfId="1" applyBorder="1" applyAlignment="1">
      <alignment horizontal="center" vertical="center" shrinkToFit="1"/>
    </xf>
    <xf numFmtId="0" fontId="1" fillId="5" borderId="20" xfId="1" applyFill="1" applyBorder="1" applyAlignment="1">
      <alignment horizontal="center" vertical="center"/>
    </xf>
    <xf numFmtId="176" fontId="10" fillId="0" borderId="3" xfId="1" applyNumberFormat="1" applyFont="1" applyBorder="1" applyAlignment="1">
      <alignment horizontal="center" vertical="center"/>
    </xf>
    <xf numFmtId="176" fontId="10" fillId="0" borderId="4" xfId="1" applyNumberFormat="1" applyFont="1" applyBorder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/>
    </xf>
    <xf numFmtId="176" fontId="1" fillId="0" borderId="3" xfId="1" applyNumberFormat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/>
    </xf>
    <xf numFmtId="178" fontId="10" fillId="0" borderId="7" xfId="1" applyNumberFormat="1" applyFont="1" applyBorder="1" applyAlignment="1">
      <alignment horizontal="center" vertical="center"/>
    </xf>
    <xf numFmtId="178" fontId="10" fillId="0" borderId="6" xfId="1" applyNumberFormat="1" applyFont="1" applyBorder="1" applyAlignment="1">
      <alignment horizontal="center" vertical="center"/>
    </xf>
    <xf numFmtId="178" fontId="10" fillId="0" borderId="8" xfId="1" applyNumberFormat="1" applyFont="1" applyBorder="1" applyAlignment="1">
      <alignment horizontal="center" vertical="center"/>
    </xf>
    <xf numFmtId="178" fontId="10" fillId="0" borderId="9" xfId="1" applyNumberFormat="1" applyFont="1" applyBorder="1" applyAlignment="1">
      <alignment horizontal="center" vertical="center"/>
    </xf>
    <xf numFmtId="178" fontId="10" fillId="0" borderId="1" xfId="1" applyNumberFormat="1" applyFont="1" applyBorder="1" applyAlignment="1">
      <alignment horizontal="center" vertical="center"/>
    </xf>
    <xf numFmtId="178" fontId="10" fillId="0" borderId="10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177" fontId="1" fillId="0" borderId="3" xfId="1" applyNumberFormat="1" applyBorder="1" applyAlignment="1">
      <alignment horizontal="center" vertical="center"/>
    </xf>
    <xf numFmtId="177" fontId="1" fillId="0" borderId="4" xfId="1" applyNumberFormat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/>
    </xf>
    <xf numFmtId="176" fontId="1" fillId="0" borderId="2" xfId="1" applyNumberFormat="1" applyBorder="1" applyAlignment="1">
      <alignment horizontal="right" vertical="center"/>
    </xf>
    <xf numFmtId="176" fontId="1" fillId="0" borderId="0" xfId="1" applyNumberFormat="1" applyAlignment="1">
      <alignment horizontal="center" vertical="center"/>
    </xf>
    <xf numFmtId="0" fontId="1" fillId="0" borderId="3" xfId="1" applyBorder="1" applyAlignment="1">
      <alignment horizontal="center" vertical="center" wrapText="1"/>
    </xf>
  </cellXfs>
  <cellStyles count="2">
    <cellStyle name="標準" xfId="0" builtinId="0"/>
    <cellStyle name="標準 2" xfId="1" xr:uid="{00EAAC5A-9C2C-450A-B009-7D0E3508C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29B1-D76B-444A-B213-6A8F127B1F43}">
  <sheetPr>
    <pageSetUpPr fitToPage="1"/>
  </sheetPr>
  <dimension ref="A1:BA21"/>
  <sheetViews>
    <sheetView tabSelected="1" view="pageBreakPreview" zoomScaleNormal="100" zoomScaleSheetLayoutView="100" workbookViewId="0">
      <selection activeCell="Z20" sqref="Z20:AD20"/>
    </sheetView>
  </sheetViews>
  <sheetFormatPr defaultColWidth="3.59765625" defaultRowHeight="13.2" x14ac:dyDescent="0.2"/>
  <cols>
    <col min="1" max="1" width="3.59765625" style="1"/>
    <col min="2" max="2" width="11.19921875" style="1" customWidth="1"/>
    <col min="3" max="3" width="11.19921875" style="1" hidden="1" customWidth="1"/>
    <col min="4" max="5" width="2.296875" style="1" customWidth="1"/>
    <col min="6" max="7" width="4.19921875" style="1" customWidth="1"/>
    <col min="8" max="10" width="3.69921875" style="1" customWidth="1"/>
    <col min="11" max="11" width="5.19921875" style="1" customWidth="1"/>
    <col min="12" max="15" width="5.296875" style="1" customWidth="1"/>
    <col min="16" max="19" width="3.59765625" style="1"/>
    <col min="20" max="22" width="7.19921875" style="1" customWidth="1"/>
    <col min="23" max="25" width="6.69921875" style="1" customWidth="1"/>
    <col min="26" max="29" width="3.59765625" style="1"/>
    <col min="30" max="30" width="4.19921875" style="1" customWidth="1"/>
    <col min="31" max="42" width="4.19921875" style="1" hidden="1" customWidth="1"/>
    <col min="43" max="43" width="4.19921875" style="1" customWidth="1"/>
    <col min="44" max="48" width="3" style="1" customWidth="1"/>
    <col min="49" max="50" width="3.59765625" style="1"/>
    <col min="51" max="51" width="13.09765625" style="1" customWidth="1"/>
    <col min="52" max="53" width="4.59765625" style="1" customWidth="1"/>
    <col min="54" max="16384" width="3.59765625" style="1"/>
  </cols>
  <sheetData>
    <row r="1" spans="1:53" ht="20.100000000000001" customHeight="1" x14ac:dyDescent="0.2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</row>
    <row r="2" spans="1:53" ht="10.05000000000000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53" ht="14.25" customHeight="1" thickBot="1" x14ac:dyDescent="0.25">
      <c r="A3" s="22" t="s">
        <v>0</v>
      </c>
      <c r="B3" s="22"/>
      <c r="C3" s="22"/>
      <c r="D3" s="22"/>
      <c r="E3" s="22"/>
      <c r="F3" s="22"/>
      <c r="G3" s="23"/>
      <c r="H3" s="23"/>
      <c r="I3" s="23"/>
      <c r="J3" s="23"/>
      <c r="K3" s="23"/>
      <c r="L3" s="23"/>
      <c r="M3" s="23"/>
      <c r="N3" s="23"/>
      <c r="O3" s="23"/>
      <c r="P3" s="70" t="s">
        <v>33</v>
      </c>
      <c r="Q3" s="70"/>
    </row>
    <row r="4" spans="1:53" ht="15" thickTop="1" x14ac:dyDescent="0.2">
      <c r="A4" s="3"/>
      <c r="B4" s="3"/>
      <c r="C4" s="3"/>
      <c r="D4" s="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AZ4" s="1" t="s">
        <v>29</v>
      </c>
      <c r="BA4" s="1">
        <v>150000</v>
      </c>
    </row>
    <row r="5" spans="1:53" ht="38.25" customHeight="1" x14ac:dyDescent="0.2">
      <c r="A5" s="6" t="s">
        <v>1</v>
      </c>
      <c r="B5" s="6" t="s">
        <v>2</v>
      </c>
      <c r="C5" s="17" t="s">
        <v>18</v>
      </c>
      <c r="D5" s="24" t="s">
        <v>3</v>
      </c>
      <c r="E5" s="25"/>
      <c r="F5" s="25"/>
      <c r="G5" s="26"/>
      <c r="H5" s="7" t="s">
        <v>4</v>
      </c>
      <c r="I5" s="7" t="s">
        <v>5</v>
      </c>
      <c r="J5" s="7" t="s">
        <v>6</v>
      </c>
      <c r="K5" s="8" t="s">
        <v>7</v>
      </c>
      <c r="L5" s="27" t="s">
        <v>8</v>
      </c>
      <c r="M5" s="28"/>
      <c r="N5" s="28"/>
      <c r="O5" s="28"/>
      <c r="P5" s="27" t="s">
        <v>9</v>
      </c>
      <c r="Q5" s="27"/>
      <c r="R5" s="27" t="s">
        <v>10</v>
      </c>
      <c r="S5" s="27"/>
      <c r="T5" s="24" t="s">
        <v>11</v>
      </c>
      <c r="U5" s="29"/>
      <c r="V5" s="30"/>
      <c r="W5" s="31" t="s">
        <v>12</v>
      </c>
      <c r="X5" s="32"/>
      <c r="Y5" s="32"/>
      <c r="Z5" s="33" t="s">
        <v>13</v>
      </c>
      <c r="AA5" s="34"/>
      <c r="AB5" s="34"/>
      <c r="AC5" s="34"/>
      <c r="AD5" s="34"/>
      <c r="AE5" s="24"/>
      <c r="AF5" s="25"/>
      <c r="AG5" s="25"/>
      <c r="AH5" s="25"/>
      <c r="AI5" s="25"/>
      <c r="AJ5" s="26"/>
      <c r="AK5" s="24"/>
      <c r="AL5" s="25"/>
      <c r="AM5" s="25"/>
      <c r="AN5" s="25"/>
      <c r="AO5" s="25"/>
      <c r="AP5" s="26"/>
      <c r="AQ5" s="27" t="s">
        <v>14</v>
      </c>
      <c r="AR5" s="27"/>
      <c r="AS5" s="27"/>
      <c r="AT5" s="27"/>
      <c r="AU5" s="27"/>
      <c r="AV5" s="27"/>
      <c r="AZ5" s="1" t="s">
        <v>27</v>
      </c>
      <c r="BA5" s="1">
        <v>150000</v>
      </c>
    </row>
    <row r="6" spans="1:53" ht="27.75" customHeight="1" x14ac:dyDescent="0.2">
      <c r="A6" s="9">
        <v>1</v>
      </c>
      <c r="B6" s="10"/>
      <c r="C6" s="18"/>
      <c r="D6" s="36"/>
      <c r="E6" s="37"/>
      <c r="F6" s="37"/>
      <c r="G6" s="38"/>
      <c r="H6" s="11"/>
      <c r="I6" s="11"/>
      <c r="J6" s="11"/>
      <c r="K6" s="11"/>
      <c r="L6" s="39"/>
      <c r="M6" s="39"/>
      <c r="N6" s="39"/>
      <c r="O6" s="39"/>
      <c r="P6" s="40"/>
      <c r="Q6" s="40"/>
      <c r="R6" s="40"/>
      <c r="S6" s="40"/>
      <c r="T6" s="36"/>
      <c r="U6" s="37"/>
      <c r="V6" s="38"/>
      <c r="W6" s="41"/>
      <c r="X6" s="41"/>
      <c r="Y6" s="41"/>
      <c r="Z6" s="35">
        <f>IF(W6/4&gt;=AZ$8,AZ$8,ROUNDDOWN(W6/4,-3))</f>
        <v>0</v>
      </c>
      <c r="AA6" s="35"/>
      <c r="AB6" s="35"/>
      <c r="AC6" s="35"/>
      <c r="AD6" s="35"/>
      <c r="AE6" s="46"/>
      <c r="AF6" s="47"/>
      <c r="AG6" s="47"/>
      <c r="AH6" s="47"/>
      <c r="AI6" s="47"/>
      <c r="AJ6" s="48"/>
      <c r="AK6" s="46"/>
      <c r="AL6" s="47"/>
      <c r="AM6" s="47"/>
      <c r="AN6" s="47"/>
      <c r="AO6" s="47"/>
      <c r="AP6" s="48"/>
      <c r="AQ6" s="35"/>
      <c r="AR6" s="35"/>
      <c r="AS6" s="35"/>
      <c r="AT6" s="35"/>
      <c r="AU6" s="35"/>
      <c r="AV6" s="35"/>
      <c r="AZ6" s="1" t="s">
        <v>28</v>
      </c>
      <c r="BA6" s="1">
        <v>100000</v>
      </c>
    </row>
    <row r="7" spans="1:53" ht="27.75" customHeight="1" x14ac:dyDescent="0.2">
      <c r="A7" s="9">
        <f t="shared" ref="A7:A15" si="0">A6+1</f>
        <v>2</v>
      </c>
      <c r="B7" s="10"/>
      <c r="C7" s="18"/>
      <c r="D7" s="36"/>
      <c r="E7" s="37"/>
      <c r="F7" s="37"/>
      <c r="G7" s="38"/>
      <c r="H7" s="11"/>
      <c r="I7" s="11"/>
      <c r="J7" s="11"/>
      <c r="K7" s="11"/>
      <c r="L7" s="39"/>
      <c r="M7" s="39"/>
      <c r="N7" s="39"/>
      <c r="O7" s="39"/>
      <c r="P7" s="40"/>
      <c r="Q7" s="40"/>
      <c r="R7" s="40"/>
      <c r="S7" s="40"/>
      <c r="T7" s="36"/>
      <c r="U7" s="37"/>
      <c r="V7" s="38"/>
      <c r="W7" s="41"/>
      <c r="X7" s="41"/>
      <c r="Y7" s="41"/>
      <c r="Z7" s="35">
        <f t="shared" ref="Z7:Z15" si="1">IF(W7/4&gt;=AZ$8,AZ$8,ROUNDDOWN(W7/4,-3))</f>
        <v>0</v>
      </c>
      <c r="AA7" s="35"/>
      <c r="AB7" s="35"/>
      <c r="AC7" s="35"/>
      <c r="AD7" s="35"/>
      <c r="AE7" s="42"/>
      <c r="AF7" s="43"/>
      <c r="AG7" s="43"/>
      <c r="AH7" s="43"/>
      <c r="AI7" s="43"/>
      <c r="AJ7" s="44"/>
      <c r="AK7" s="42"/>
      <c r="AL7" s="43"/>
      <c r="AM7" s="43"/>
      <c r="AN7" s="43"/>
      <c r="AO7" s="43"/>
      <c r="AP7" s="44"/>
      <c r="AQ7" s="45"/>
      <c r="AR7" s="45"/>
      <c r="AS7" s="45"/>
      <c r="AT7" s="45"/>
      <c r="AU7" s="45"/>
      <c r="AV7" s="45"/>
    </row>
    <row r="8" spans="1:53" ht="27.75" customHeight="1" x14ac:dyDescent="0.2">
      <c r="A8" s="9">
        <f t="shared" si="0"/>
        <v>3</v>
      </c>
      <c r="B8" s="10"/>
      <c r="C8" s="18"/>
      <c r="D8" s="36"/>
      <c r="E8" s="37"/>
      <c r="F8" s="37"/>
      <c r="G8" s="38"/>
      <c r="H8" s="11"/>
      <c r="I8" s="11"/>
      <c r="J8" s="11"/>
      <c r="K8" s="11"/>
      <c r="L8" s="39"/>
      <c r="M8" s="39"/>
      <c r="N8" s="39"/>
      <c r="O8" s="39"/>
      <c r="P8" s="40"/>
      <c r="Q8" s="40"/>
      <c r="R8" s="40"/>
      <c r="S8" s="40"/>
      <c r="T8" s="36"/>
      <c r="U8" s="37"/>
      <c r="V8" s="38"/>
      <c r="W8" s="41"/>
      <c r="X8" s="41"/>
      <c r="Y8" s="41"/>
      <c r="Z8" s="35">
        <f t="shared" si="1"/>
        <v>0</v>
      </c>
      <c r="AA8" s="35"/>
      <c r="AB8" s="35"/>
      <c r="AC8" s="35"/>
      <c r="AD8" s="35"/>
      <c r="AE8" s="42"/>
      <c r="AF8" s="43"/>
      <c r="AG8" s="43"/>
      <c r="AH8" s="43"/>
      <c r="AI8" s="43"/>
      <c r="AJ8" s="44"/>
      <c r="AK8" s="42"/>
      <c r="AL8" s="43"/>
      <c r="AM8" s="43"/>
      <c r="AN8" s="43"/>
      <c r="AO8" s="43"/>
      <c r="AP8" s="44"/>
      <c r="AQ8" s="45"/>
      <c r="AR8" s="45"/>
      <c r="AS8" s="45"/>
      <c r="AT8" s="45"/>
      <c r="AU8" s="45"/>
      <c r="AV8" s="45"/>
      <c r="AZ8" s="1">
        <f>VLOOKUP(P3,AZ4:BA6,2,0)</f>
        <v>100000</v>
      </c>
    </row>
    <row r="9" spans="1:53" ht="27.75" customHeight="1" x14ac:dyDescent="0.2">
      <c r="A9" s="9">
        <f t="shared" si="0"/>
        <v>4</v>
      </c>
      <c r="B9" s="10"/>
      <c r="C9" s="18"/>
      <c r="D9" s="36"/>
      <c r="E9" s="37"/>
      <c r="F9" s="37"/>
      <c r="G9" s="38"/>
      <c r="H9" s="11"/>
      <c r="I9" s="11"/>
      <c r="J9" s="11"/>
      <c r="K9" s="11"/>
      <c r="L9" s="39"/>
      <c r="M9" s="39"/>
      <c r="N9" s="39"/>
      <c r="O9" s="39"/>
      <c r="P9" s="40"/>
      <c r="Q9" s="40"/>
      <c r="R9" s="40"/>
      <c r="S9" s="40"/>
      <c r="T9" s="36"/>
      <c r="U9" s="37"/>
      <c r="V9" s="38"/>
      <c r="W9" s="41"/>
      <c r="X9" s="41"/>
      <c r="Y9" s="41"/>
      <c r="Z9" s="35">
        <f t="shared" si="1"/>
        <v>0</v>
      </c>
      <c r="AA9" s="35"/>
      <c r="AB9" s="35"/>
      <c r="AC9" s="35"/>
      <c r="AD9" s="35"/>
      <c r="AE9" s="42"/>
      <c r="AF9" s="43"/>
      <c r="AG9" s="43"/>
      <c r="AH9" s="43"/>
      <c r="AI9" s="43"/>
      <c r="AJ9" s="44"/>
      <c r="AK9" s="42"/>
      <c r="AL9" s="43"/>
      <c r="AM9" s="43"/>
      <c r="AN9" s="43"/>
      <c r="AO9" s="43"/>
      <c r="AP9" s="44"/>
      <c r="AQ9" s="45"/>
      <c r="AR9" s="45"/>
      <c r="AS9" s="45"/>
      <c r="AT9" s="45"/>
      <c r="AU9" s="45"/>
      <c r="AV9" s="45"/>
    </row>
    <row r="10" spans="1:53" ht="27.75" customHeight="1" x14ac:dyDescent="0.2">
      <c r="A10" s="9">
        <f t="shared" si="0"/>
        <v>5</v>
      </c>
      <c r="B10" s="10"/>
      <c r="C10" s="18"/>
      <c r="D10" s="36"/>
      <c r="E10" s="37"/>
      <c r="F10" s="37"/>
      <c r="G10" s="38"/>
      <c r="H10" s="11"/>
      <c r="I10" s="11"/>
      <c r="J10" s="11"/>
      <c r="K10" s="11"/>
      <c r="L10" s="39"/>
      <c r="M10" s="39"/>
      <c r="N10" s="39"/>
      <c r="O10" s="39"/>
      <c r="P10" s="40"/>
      <c r="Q10" s="40"/>
      <c r="R10" s="40"/>
      <c r="S10" s="40"/>
      <c r="T10" s="36"/>
      <c r="U10" s="37"/>
      <c r="V10" s="38"/>
      <c r="W10" s="41"/>
      <c r="X10" s="41"/>
      <c r="Y10" s="41"/>
      <c r="Z10" s="35">
        <f t="shared" si="1"/>
        <v>0</v>
      </c>
      <c r="AA10" s="35"/>
      <c r="AB10" s="35"/>
      <c r="AC10" s="35"/>
      <c r="AD10" s="35"/>
      <c r="AE10" s="42"/>
      <c r="AF10" s="43"/>
      <c r="AG10" s="43"/>
      <c r="AH10" s="43"/>
      <c r="AI10" s="43"/>
      <c r="AJ10" s="44"/>
      <c r="AK10" s="42"/>
      <c r="AL10" s="43"/>
      <c r="AM10" s="43"/>
      <c r="AN10" s="43"/>
      <c r="AO10" s="43"/>
      <c r="AP10" s="44"/>
      <c r="AQ10" s="45"/>
      <c r="AR10" s="45"/>
      <c r="AS10" s="45"/>
      <c r="AT10" s="45"/>
      <c r="AU10" s="45"/>
      <c r="AV10" s="45"/>
    </row>
    <row r="11" spans="1:53" ht="27.75" customHeight="1" x14ac:dyDescent="0.2">
      <c r="A11" s="9">
        <f t="shared" si="0"/>
        <v>6</v>
      </c>
      <c r="B11" s="10"/>
      <c r="C11" s="18"/>
      <c r="D11" s="36"/>
      <c r="E11" s="37"/>
      <c r="F11" s="37"/>
      <c r="G11" s="38"/>
      <c r="H11" s="11"/>
      <c r="I11" s="11"/>
      <c r="J11" s="11"/>
      <c r="K11" s="11"/>
      <c r="L11" s="39"/>
      <c r="M11" s="39"/>
      <c r="N11" s="39"/>
      <c r="O11" s="39"/>
      <c r="P11" s="40"/>
      <c r="Q11" s="40"/>
      <c r="R11" s="40"/>
      <c r="S11" s="40"/>
      <c r="T11" s="36"/>
      <c r="U11" s="37"/>
      <c r="V11" s="38"/>
      <c r="W11" s="41"/>
      <c r="X11" s="41"/>
      <c r="Y11" s="41"/>
      <c r="Z11" s="35">
        <f t="shared" si="1"/>
        <v>0</v>
      </c>
      <c r="AA11" s="35"/>
      <c r="AB11" s="35"/>
      <c r="AC11" s="35"/>
      <c r="AD11" s="35"/>
      <c r="AE11" s="42"/>
      <c r="AF11" s="43"/>
      <c r="AG11" s="43"/>
      <c r="AH11" s="43"/>
      <c r="AI11" s="43"/>
      <c r="AJ11" s="44"/>
      <c r="AK11" s="42"/>
      <c r="AL11" s="43"/>
      <c r="AM11" s="43"/>
      <c r="AN11" s="43"/>
      <c r="AO11" s="43"/>
      <c r="AP11" s="44"/>
      <c r="AQ11" s="45"/>
      <c r="AR11" s="45"/>
      <c r="AS11" s="45"/>
      <c r="AT11" s="45"/>
      <c r="AU11" s="45"/>
      <c r="AV11" s="45"/>
    </row>
    <row r="12" spans="1:53" ht="27.75" customHeight="1" x14ac:dyDescent="0.2">
      <c r="A12" s="9">
        <f t="shared" si="0"/>
        <v>7</v>
      </c>
      <c r="B12" s="10"/>
      <c r="C12" s="18"/>
      <c r="D12" s="36"/>
      <c r="E12" s="37"/>
      <c r="F12" s="37"/>
      <c r="G12" s="38"/>
      <c r="H12" s="11"/>
      <c r="I12" s="11"/>
      <c r="J12" s="11"/>
      <c r="K12" s="11"/>
      <c r="L12" s="39"/>
      <c r="M12" s="39"/>
      <c r="N12" s="39"/>
      <c r="O12" s="39"/>
      <c r="P12" s="40"/>
      <c r="Q12" s="40"/>
      <c r="R12" s="40"/>
      <c r="S12" s="40"/>
      <c r="T12" s="36"/>
      <c r="U12" s="37"/>
      <c r="V12" s="38"/>
      <c r="W12" s="41"/>
      <c r="X12" s="41"/>
      <c r="Y12" s="41"/>
      <c r="Z12" s="35">
        <f t="shared" si="1"/>
        <v>0</v>
      </c>
      <c r="AA12" s="35"/>
      <c r="AB12" s="35"/>
      <c r="AC12" s="35"/>
      <c r="AD12" s="35"/>
      <c r="AE12" s="42"/>
      <c r="AF12" s="43"/>
      <c r="AG12" s="43"/>
      <c r="AH12" s="43"/>
      <c r="AI12" s="43"/>
      <c r="AJ12" s="44"/>
      <c r="AK12" s="42"/>
      <c r="AL12" s="43"/>
      <c r="AM12" s="43"/>
      <c r="AN12" s="43"/>
      <c r="AO12" s="43"/>
      <c r="AP12" s="44"/>
      <c r="AQ12" s="45"/>
      <c r="AR12" s="45"/>
      <c r="AS12" s="45"/>
      <c r="AT12" s="45"/>
      <c r="AU12" s="45"/>
      <c r="AV12" s="45"/>
    </row>
    <row r="13" spans="1:53" ht="27.75" customHeight="1" x14ac:dyDescent="0.2">
      <c r="A13" s="9">
        <f t="shared" si="0"/>
        <v>8</v>
      </c>
      <c r="B13" s="10"/>
      <c r="C13" s="18"/>
      <c r="D13" s="36"/>
      <c r="E13" s="37"/>
      <c r="F13" s="37"/>
      <c r="G13" s="38"/>
      <c r="H13" s="11"/>
      <c r="I13" s="11"/>
      <c r="J13" s="11"/>
      <c r="K13" s="11"/>
      <c r="L13" s="39"/>
      <c r="M13" s="39"/>
      <c r="N13" s="39"/>
      <c r="O13" s="39"/>
      <c r="P13" s="40"/>
      <c r="Q13" s="40"/>
      <c r="R13" s="40"/>
      <c r="S13" s="40"/>
      <c r="T13" s="36"/>
      <c r="U13" s="37"/>
      <c r="V13" s="38"/>
      <c r="W13" s="41"/>
      <c r="X13" s="41"/>
      <c r="Y13" s="41"/>
      <c r="Z13" s="35">
        <f t="shared" si="1"/>
        <v>0</v>
      </c>
      <c r="AA13" s="35"/>
      <c r="AB13" s="35"/>
      <c r="AC13" s="35"/>
      <c r="AD13" s="35"/>
      <c r="AE13" s="42"/>
      <c r="AF13" s="43"/>
      <c r="AG13" s="43"/>
      <c r="AH13" s="43"/>
      <c r="AI13" s="43"/>
      <c r="AJ13" s="44"/>
      <c r="AK13" s="42"/>
      <c r="AL13" s="43"/>
      <c r="AM13" s="43"/>
      <c r="AN13" s="43"/>
      <c r="AO13" s="43"/>
      <c r="AP13" s="44"/>
      <c r="AQ13" s="45"/>
      <c r="AR13" s="45"/>
      <c r="AS13" s="45"/>
      <c r="AT13" s="45"/>
      <c r="AU13" s="45"/>
      <c r="AV13" s="45"/>
    </row>
    <row r="14" spans="1:53" ht="27.75" customHeight="1" x14ac:dyDescent="0.2">
      <c r="A14" s="9">
        <f t="shared" si="0"/>
        <v>9</v>
      </c>
      <c r="B14" s="10"/>
      <c r="C14" s="18"/>
      <c r="D14" s="36"/>
      <c r="E14" s="37"/>
      <c r="F14" s="37"/>
      <c r="G14" s="38"/>
      <c r="H14" s="11"/>
      <c r="I14" s="11"/>
      <c r="J14" s="11"/>
      <c r="K14" s="11"/>
      <c r="L14" s="39"/>
      <c r="M14" s="39"/>
      <c r="N14" s="39"/>
      <c r="O14" s="39"/>
      <c r="P14" s="40"/>
      <c r="Q14" s="40"/>
      <c r="R14" s="40"/>
      <c r="S14" s="40"/>
      <c r="T14" s="36"/>
      <c r="U14" s="37"/>
      <c r="V14" s="38"/>
      <c r="W14" s="41"/>
      <c r="X14" s="41"/>
      <c r="Y14" s="41"/>
      <c r="Z14" s="35">
        <f t="shared" si="1"/>
        <v>0</v>
      </c>
      <c r="AA14" s="35"/>
      <c r="AB14" s="35"/>
      <c r="AC14" s="35"/>
      <c r="AD14" s="35"/>
      <c r="AE14" s="42"/>
      <c r="AF14" s="43"/>
      <c r="AG14" s="43"/>
      <c r="AH14" s="43"/>
      <c r="AI14" s="43"/>
      <c r="AJ14" s="44"/>
      <c r="AK14" s="42"/>
      <c r="AL14" s="43"/>
      <c r="AM14" s="43"/>
      <c r="AN14" s="43"/>
      <c r="AO14" s="43"/>
      <c r="AP14" s="44"/>
      <c r="AQ14" s="45"/>
      <c r="AR14" s="45"/>
      <c r="AS14" s="45"/>
      <c r="AT14" s="45"/>
      <c r="AU14" s="45"/>
      <c r="AV14" s="45"/>
    </row>
    <row r="15" spans="1:53" ht="27.75" customHeight="1" x14ac:dyDescent="0.2">
      <c r="A15" s="9">
        <f t="shared" si="0"/>
        <v>10</v>
      </c>
      <c r="B15" s="10"/>
      <c r="C15" s="18"/>
      <c r="D15" s="36"/>
      <c r="E15" s="37"/>
      <c r="F15" s="37"/>
      <c r="G15" s="38"/>
      <c r="H15" s="11"/>
      <c r="I15" s="11"/>
      <c r="J15" s="11"/>
      <c r="K15" s="11"/>
      <c r="L15" s="39"/>
      <c r="M15" s="39"/>
      <c r="N15" s="39"/>
      <c r="O15" s="39"/>
      <c r="P15" s="40"/>
      <c r="Q15" s="40"/>
      <c r="R15" s="40"/>
      <c r="S15" s="40"/>
      <c r="T15" s="36"/>
      <c r="U15" s="37"/>
      <c r="V15" s="38"/>
      <c r="W15" s="41"/>
      <c r="X15" s="41"/>
      <c r="Y15" s="41"/>
      <c r="Z15" s="35">
        <f t="shared" si="1"/>
        <v>0</v>
      </c>
      <c r="AA15" s="35"/>
      <c r="AB15" s="35"/>
      <c r="AC15" s="35"/>
      <c r="AD15" s="35"/>
      <c r="AE15" s="42"/>
      <c r="AF15" s="43"/>
      <c r="AG15" s="43"/>
      <c r="AH15" s="43"/>
      <c r="AI15" s="43"/>
      <c r="AJ15" s="44"/>
      <c r="AK15" s="42"/>
      <c r="AL15" s="43"/>
      <c r="AM15" s="43"/>
      <c r="AN15" s="43"/>
      <c r="AO15" s="43"/>
      <c r="AP15" s="44"/>
      <c r="AQ15" s="45"/>
      <c r="AR15" s="45"/>
      <c r="AS15" s="45"/>
      <c r="AT15" s="45"/>
      <c r="AU15" s="45"/>
      <c r="AV15" s="45"/>
    </row>
    <row r="16" spans="1:53" ht="27.75" customHeight="1" x14ac:dyDescent="0.2">
      <c r="A16" s="9" t="s">
        <v>15</v>
      </c>
      <c r="B16" s="9"/>
      <c r="C16" s="19"/>
      <c r="D16" s="63"/>
      <c r="E16" s="92"/>
      <c r="F16" s="92"/>
      <c r="G16" s="93"/>
      <c r="H16" s="12">
        <f>COUNTA(H6:H15)</f>
        <v>0</v>
      </c>
      <c r="I16" s="12">
        <f t="shared" ref="I16:K16" si="2">COUNTA(I6:I15)</f>
        <v>0</v>
      </c>
      <c r="J16" s="12">
        <f t="shared" si="2"/>
        <v>0</v>
      </c>
      <c r="K16" s="12">
        <f t="shared" si="2"/>
        <v>0</v>
      </c>
      <c r="L16" s="61"/>
      <c r="M16" s="61"/>
      <c r="N16" s="61"/>
      <c r="O16" s="61"/>
      <c r="P16" s="94"/>
      <c r="Q16" s="95"/>
      <c r="R16" s="95"/>
      <c r="S16" s="96"/>
      <c r="T16" s="97"/>
      <c r="U16" s="98"/>
      <c r="V16" s="99"/>
      <c r="W16" s="100">
        <f>SUM(W6:Y15)</f>
        <v>0</v>
      </c>
      <c r="X16" s="100"/>
      <c r="Y16" s="100"/>
      <c r="Z16" s="100">
        <f>SUM(Z6:AD15)</f>
        <v>0</v>
      </c>
      <c r="AA16" s="100"/>
      <c r="AB16" s="100"/>
      <c r="AC16" s="100"/>
      <c r="AD16" s="100"/>
      <c r="AE16" s="74"/>
      <c r="AF16" s="75"/>
      <c r="AG16" s="75"/>
      <c r="AH16" s="75"/>
      <c r="AI16" s="75"/>
      <c r="AJ16" s="76"/>
      <c r="AK16" s="74"/>
      <c r="AL16" s="75"/>
      <c r="AM16" s="75"/>
      <c r="AN16" s="75"/>
      <c r="AO16" s="75"/>
      <c r="AP16" s="76"/>
      <c r="AQ16" s="77"/>
      <c r="AR16" s="77"/>
      <c r="AS16" s="77"/>
      <c r="AT16" s="77"/>
      <c r="AU16" s="77"/>
      <c r="AV16" s="77"/>
    </row>
    <row r="17" spans="2:48" ht="27" customHeight="1" thickBot="1" x14ac:dyDescent="0.25">
      <c r="Z17" s="84" t="s">
        <v>34</v>
      </c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</row>
    <row r="18" spans="2:48" ht="29.25" customHeight="1" x14ac:dyDescent="0.2">
      <c r="B18" s="68" t="s">
        <v>19</v>
      </c>
      <c r="C18" s="69"/>
      <c r="D18" s="55" t="s">
        <v>22</v>
      </c>
      <c r="E18" s="61"/>
      <c r="F18" s="61"/>
      <c r="G18" s="61"/>
      <c r="H18" s="61"/>
      <c r="I18" s="55" t="s">
        <v>31</v>
      </c>
      <c r="J18" s="55"/>
      <c r="K18" s="55"/>
      <c r="L18" s="102"/>
      <c r="M18" s="51" t="s">
        <v>20</v>
      </c>
      <c r="N18" s="52"/>
      <c r="O18" s="53"/>
      <c r="P18" s="54" t="s">
        <v>32</v>
      </c>
      <c r="Q18" s="55"/>
      <c r="R18" s="55"/>
      <c r="S18" s="67" t="s">
        <v>21</v>
      </c>
      <c r="T18" s="67"/>
      <c r="U18" s="67"/>
      <c r="Z18" s="78"/>
      <c r="AA18" s="79"/>
      <c r="AB18" s="79"/>
      <c r="AC18" s="79"/>
      <c r="AD18" s="79"/>
      <c r="AE18" s="80" t="s">
        <v>16</v>
      </c>
      <c r="AF18" s="80"/>
      <c r="AG18" s="80"/>
      <c r="AH18" s="80"/>
      <c r="AI18" s="80"/>
      <c r="AJ18" s="81"/>
      <c r="AK18" s="82" t="s">
        <v>16</v>
      </c>
      <c r="AL18" s="80"/>
      <c r="AM18" s="80"/>
      <c r="AN18" s="80"/>
      <c r="AO18" s="80"/>
      <c r="AP18" s="81"/>
      <c r="AQ18" s="83" t="s">
        <v>17</v>
      </c>
      <c r="AR18" s="83"/>
      <c r="AS18" s="83"/>
      <c r="AT18" s="83"/>
      <c r="AU18" s="83"/>
      <c r="AV18" s="83"/>
    </row>
    <row r="19" spans="2:48" ht="14.1" customHeight="1" x14ac:dyDescent="0.2">
      <c r="D19" s="62" t="s">
        <v>23</v>
      </c>
      <c r="E19" s="62"/>
      <c r="F19" s="62"/>
      <c r="G19" s="62"/>
      <c r="H19" s="62"/>
      <c r="I19" s="62" t="s">
        <v>24</v>
      </c>
      <c r="J19" s="62"/>
      <c r="K19" s="62"/>
      <c r="L19" s="63"/>
      <c r="M19" s="64" t="s">
        <v>25</v>
      </c>
      <c r="N19" s="65"/>
      <c r="O19" s="66"/>
      <c r="P19" s="59"/>
      <c r="Q19" s="60"/>
      <c r="R19" s="60"/>
      <c r="S19" s="67"/>
      <c r="T19" s="67"/>
      <c r="U19" s="67"/>
      <c r="Z19" s="13"/>
      <c r="AA19" s="2"/>
      <c r="AB19" s="2"/>
      <c r="AC19" s="2"/>
      <c r="AD19" s="2"/>
      <c r="AE19" s="14"/>
      <c r="AF19" s="14"/>
      <c r="AG19" s="14"/>
      <c r="AH19" s="14"/>
      <c r="AI19" s="14"/>
      <c r="AJ19" s="15"/>
      <c r="AK19" s="16"/>
      <c r="AL19" s="14"/>
      <c r="AM19" s="14"/>
      <c r="AN19" s="14"/>
      <c r="AO19" s="14"/>
      <c r="AP19" s="15"/>
      <c r="AQ19" s="86">
        <f>Z16/1000</f>
        <v>0</v>
      </c>
      <c r="AR19" s="87"/>
      <c r="AS19" s="87"/>
      <c r="AT19" s="87"/>
      <c r="AU19" s="87"/>
      <c r="AV19" s="88"/>
    </row>
    <row r="20" spans="2:48" ht="34.5" customHeight="1" thickBot="1" x14ac:dyDescent="0.25">
      <c r="D20" s="49"/>
      <c r="E20" s="49"/>
      <c r="F20" s="49"/>
      <c r="G20" s="49"/>
      <c r="H20" s="49"/>
      <c r="I20" s="49"/>
      <c r="J20" s="49"/>
      <c r="K20" s="49"/>
      <c r="L20" s="50"/>
      <c r="M20" s="56">
        <f>I20-D20</f>
        <v>0</v>
      </c>
      <c r="N20" s="57"/>
      <c r="O20" s="58"/>
      <c r="P20" s="59"/>
      <c r="Q20" s="60"/>
      <c r="R20" s="60"/>
      <c r="S20" s="67"/>
      <c r="T20" s="67"/>
      <c r="U20" s="67"/>
      <c r="V20" s="20"/>
      <c r="W20" s="20"/>
      <c r="X20" s="20"/>
      <c r="Y20" s="20"/>
      <c r="Z20" s="101"/>
      <c r="AA20" s="101"/>
      <c r="AB20" s="101"/>
      <c r="AC20" s="101"/>
      <c r="AD20" s="101"/>
      <c r="AE20" s="72" t="e">
        <f>ROUNDDOWN((Z16-#REF!)/2+#REF!,-3)</f>
        <v>#REF!</v>
      </c>
      <c r="AF20" s="72"/>
      <c r="AG20" s="72"/>
      <c r="AH20" s="72"/>
      <c r="AI20" s="72"/>
      <c r="AJ20" s="73"/>
      <c r="AK20" s="71" t="e">
        <f>MIN(U20,AE20,ROUNDDOWN(Z16,-3))</f>
        <v>#REF!</v>
      </c>
      <c r="AL20" s="72"/>
      <c r="AM20" s="72"/>
      <c r="AN20" s="72"/>
      <c r="AO20" s="72"/>
      <c r="AP20" s="73"/>
      <c r="AQ20" s="89"/>
      <c r="AR20" s="90"/>
      <c r="AS20" s="90"/>
      <c r="AT20" s="90"/>
      <c r="AU20" s="90"/>
      <c r="AV20" s="91"/>
    </row>
    <row r="21" spans="2:48" x14ac:dyDescent="0.2">
      <c r="D21" s="1" t="s">
        <v>26</v>
      </c>
    </row>
  </sheetData>
  <mergeCells count="148">
    <mergeCell ref="S19:U19"/>
    <mergeCell ref="B18:C18"/>
    <mergeCell ref="P3:Q3"/>
    <mergeCell ref="AK20:AP20"/>
    <mergeCell ref="AK16:AP16"/>
    <mergeCell ref="AQ16:AV16"/>
    <mergeCell ref="Z18:AD18"/>
    <mergeCell ref="AE18:AJ18"/>
    <mergeCell ref="AK18:AP18"/>
    <mergeCell ref="AQ18:AV18"/>
    <mergeCell ref="Z17:AV17"/>
    <mergeCell ref="S18:U18"/>
    <mergeCell ref="S20:U20"/>
    <mergeCell ref="AQ19:AV20"/>
    <mergeCell ref="D16:G16"/>
    <mergeCell ref="L16:O16"/>
    <mergeCell ref="P16:S16"/>
    <mergeCell ref="T16:V16"/>
    <mergeCell ref="W16:Y16"/>
    <mergeCell ref="Z16:AD16"/>
    <mergeCell ref="AE16:AJ16"/>
    <mergeCell ref="Z20:AD20"/>
    <mergeCell ref="AE20:AJ20"/>
    <mergeCell ref="I18:L18"/>
    <mergeCell ref="D20:H20"/>
    <mergeCell ref="I20:L20"/>
    <mergeCell ref="M18:O18"/>
    <mergeCell ref="P18:R18"/>
    <mergeCell ref="M20:O20"/>
    <mergeCell ref="P20:R20"/>
    <mergeCell ref="D18:H18"/>
    <mergeCell ref="D19:H19"/>
    <mergeCell ref="I19:L19"/>
    <mergeCell ref="M19:O19"/>
    <mergeCell ref="P19:R19"/>
    <mergeCell ref="AQ14:AV14"/>
    <mergeCell ref="D15:G15"/>
    <mergeCell ref="L15:O15"/>
    <mergeCell ref="P15:Q15"/>
    <mergeCell ref="R15:S15"/>
    <mergeCell ref="T15:V15"/>
    <mergeCell ref="W15:Y15"/>
    <mergeCell ref="Z15:AD15"/>
    <mergeCell ref="AE15:AJ15"/>
    <mergeCell ref="AK15:AP15"/>
    <mergeCell ref="AQ15:AV15"/>
    <mergeCell ref="D14:G14"/>
    <mergeCell ref="L14:O14"/>
    <mergeCell ref="P14:Q14"/>
    <mergeCell ref="R14:S14"/>
    <mergeCell ref="T14:V14"/>
    <mergeCell ref="W14:Y14"/>
    <mergeCell ref="Z14:AD14"/>
    <mergeCell ref="AE14:AJ14"/>
    <mergeCell ref="AK14:AP14"/>
    <mergeCell ref="AQ12:AV12"/>
    <mergeCell ref="D13:G13"/>
    <mergeCell ref="L13:O13"/>
    <mergeCell ref="P13:Q13"/>
    <mergeCell ref="R13:S13"/>
    <mergeCell ref="T13:V13"/>
    <mergeCell ref="W13:Y13"/>
    <mergeCell ref="Z13:AD13"/>
    <mergeCell ref="AE13:AJ13"/>
    <mergeCell ref="AK13:AP13"/>
    <mergeCell ref="AQ13:AV13"/>
    <mergeCell ref="D12:G12"/>
    <mergeCell ref="L12:O12"/>
    <mergeCell ref="P12:Q12"/>
    <mergeCell ref="R12:S12"/>
    <mergeCell ref="T12:V12"/>
    <mergeCell ref="W12:Y12"/>
    <mergeCell ref="Z12:AD12"/>
    <mergeCell ref="AE12:AJ12"/>
    <mergeCell ref="AK12:AP12"/>
    <mergeCell ref="AQ10:AV10"/>
    <mergeCell ref="D11:G11"/>
    <mergeCell ref="L11:O11"/>
    <mergeCell ref="P11:Q11"/>
    <mergeCell ref="R11:S11"/>
    <mergeCell ref="T11:V11"/>
    <mergeCell ref="W11:Y11"/>
    <mergeCell ref="Z11:AD11"/>
    <mergeCell ref="AE11:AJ11"/>
    <mergeCell ref="AK11:AP11"/>
    <mergeCell ref="AQ11:AV11"/>
    <mergeCell ref="D10:G10"/>
    <mergeCell ref="L10:O10"/>
    <mergeCell ref="P10:Q10"/>
    <mergeCell ref="R10:S10"/>
    <mergeCell ref="T10:V10"/>
    <mergeCell ref="W10:Y10"/>
    <mergeCell ref="Z10:AD10"/>
    <mergeCell ref="AE10:AJ10"/>
    <mergeCell ref="AK10:AP10"/>
    <mergeCell ref="AQ8:AV8"/>
    <mergeCell ref="D9:G9"/>
    <mergeCell ref="L9:O9"/>
    <mergeCell ref="P9:Q9"/>
    <mergeCell ref="R9:S9"/>
    <mergeCell ref="T9:V9"/>
    <mergeCell ref="W9:Y9"/>
    <mergeCell ref="Z9:AD9"/>
    <mergeCell ref="AE9:AJ9"/>
    <mergeCell ref="AK9:AP9"/>
    <mergeCell ref="AQ9:AV9"/>
    <mergeCell ref="D8:G8"/>
    <mergeCell ref="L8:O8"/>
    <mergeCell ref="P8:Q8"/>
    <mergeCell ref="R8:S8"/>
    <mergeCell ref="T8:V8"/>
    <mergeCell ref="W8:Y8"/>
    <mergeCell ref="Z8:AD8"/>
    <mergeCell ref="AE8:AJ8"/>
    <mergeCell ref="AK8:AP8"/>
    <mergeCell ref="AQ6:AV6"/>
    <mergeCell ref="D7:G7"/>
    <mergeCell ref="L7:O7"/>
    <mergeCell ref="P7:Q7"/>
    <mergeCell ref="R7:S7"/>
    <mergeCell ref="T7:V7"/>
    <mergeCell ref="W7:Y7"/>
    <mergeCell ref="Z7:AD7"/>
    <mergeCell ref="AE7:AJ7"/>
    <mergeCell ref="AK7:AP7"/>
    <mergeCell ref="AQ7:AV7"/>
    <mergeCell ref="D6:G6"/>
    <mergeCell ref="L6:O6"/>
    <mergeCell ref="P6:Q6"/>
    <mergeCell ref="R6:S6"/>
    <mergeCell ref="T6:V6"/>
    <mergeCell ref="W6:Y6"/>
    <mergeCell ref="Z6:AD6"/>
    <mergeCell ref="AE6:AJ6"/>
    <mergeCell ref="AK6:AP6"/>
    <mergeCell ref="A1:AV1"/>
    <mergeCell ref="A3:F3"/>
    <mergeCell ref="G3:O3"/>
    <mergeCell ref="D5:G5"/>
    <mergeCell ref="L5:O5"/>
    <mergeCell ref="P5:Q5"/>
    <mergeCell ref="R5:S5"/>
    <mergeCell ref="T5:V5"/>
    <mergeCell ref="W5:Y5"/>
    <mergeCell ref="Z5:AD5"/>
    <mergeCell ref="AE5:AJ5"/>
    <mergeCell ref="AK5:AP5"/>
    <mergeCell ref="AQ5:AV5"/>
  </mergeCells>
  <phoneticPr fontId="2"/>
  <dataValidations count="2">
    <dataValidation type="list" allowBlank="1" showInputMessage="1" showErrorMessage="1" sqref="H6:K15" xr:uid="{01F04F15-EB29-47B9-813E-BCDAE595A4E5}">
      <formula1>$H$18:$H$20</formula1>
    </dataValidation>
    <dataValidation type="list" allowBlank="1" showInputMessage="1" showErrorMessage="1" sqref="P3:Q3" xr:uid="{149B5CC5-1A8A-48E5-8E00-5DEAC933E5D1}">
      <formula1>$AZ$4:$AZ$6</formula1>
    </dataValidation>
  </dataValidation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算定基礎（二種免許）</vt:lpstr>
      <vt:lpstr>'算定基礎（二種免許）'!Print_Area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kyoukai03</cp:lastModifiedBy>
  <dcterms:created xsi:type="dcterms:W3CDTF">2024-02-27T02:29:29Z</dcterms:created>
  <dcterms:modified xsi:type="dcterms:W3CDTF">2026-04-28T05:39:39Z</dcterms:modified>
</cp:coreProperties>
</file>